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<sst xmlns="http://schemas.openxmlformats.org/spreadsheetml/2006/main" count="64" uniqueCount="36">
  <si>
    <r>
      <t>2022年</t>
    </r>
    <r>
      <rPr>
        <u val="single"/>
        <sz val="26"/>
        <rFont val="黑体"/>
        <family val="3"/>
      </rPr>
      <t xml:space="preserve">   4  月</t>
    </r>
    <r>
      <rPr>
        <sz val="26"/>
        <rFont val="黑体"/>
        <family val="3"/>
      </rPr>
      <t>“三公经费”和会议费支出情况统计表</t>
    </r>
  </si>
  <si>
    <t>单位：宿州市红十字会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</si>
  <si>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</si>
  <si>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</si>
  <si>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</si>
  <si>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</si>
  <si>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</si>
  <si>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</si>
  <si>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</si>
  <si>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</si>
  <si>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</si>
  <si>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</si>
  <si>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</si>
  <si>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</si>
  <si>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</si>
  <si>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</si>
  <si>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</si>
  <si>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</si>
  <si>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</si>
  <si>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</si>
  <si>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</si>
  <si>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</si>
  <si>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</si>
  <si>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</si>
  <si>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</si>
  <si>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</si>
  <si>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</si>
  <si>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</si>
  <si>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</si>
  <si>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</si>
  <si>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</si>
  <si>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公务接待</t>
  </si>
  <si>
    <t>公务用车</t>
  </si>
  <si>
    <t>4月方案二</t>
  </si>
  <si>
    <t>750+667</t>
  </si>
  <si>
    <t>6000+1430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</si>
</sst>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6"/>
      <name val="宋体"/>
      <family val="0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42"/>
      <name val="Calibri"/>
      <family val="2"/>
    </font>
    <font>
      <b/>
      <sz val="13"/>
      <color indexed="54"/>
      <name val="Calibri"/>
      <family val="2"/>
    </font>
    <font>
      <u val="single"/>
      <sz val="2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27" fillId="4" borderId="1" applyNumberFormat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5" borderId="1" applyNumberFormat="0" applyAlignment="0" applyProtection="0"/>
    <xf numFmtId="0" fontId="14" fillId="6" borderId="0" applyNumberFormat="0" applyBorder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>
      <alignment/>
      <protection/>
    </xf>
    <xf numFmtId="0" fontId="17" fillId="8" borderId="0" applyNumberFormat="0" applyBorder="0" applyAlignment="0" applyProtection="0"/>
    <xf numFmtId="0" fontId="0" fillId="9" borderId="2" applyNumberFormat="0" applyFont="0" applyAlignment="0" applyProtection="0"/>
    <xf numFmtId="0" fontId="13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6" fillId="0" borderId="4" applyNumberFormat="0" applyFill="0" applyAlignment="0" applyProtection="0"/>
    <xf numFmtId="0" fontId="13" fillId="11" borderId="0" applyNumberFormat="0" applyBorder="0" applyAlignment="0" applyProtection="0"/>
    <xf numFmtId="0" fontId="20" fillId="0" borderId="5" applyNumberFormat="0" applyFill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5" fillId="5" borderId="6" applyNumberFormat="0" applyAlignment="0" applyProtection="0"/>
    <xf numFmtId="0" fontId="28" fillId="5" borderId="1" applyNumberFormat="0" applyAlignment="0" applyProtection="0"/>
    <xf numFmtId="0" fontId="14" fillId="14" borderId="0" applyNumberFormat="0" applyBorder="0" applyAlignment="0" applyProtection="0"/>
    <xf numFmtId="0" fontId="35" fillId="15" borderId="7" applyNumberFormat="0" applyAlignment="0" applyProtection="0"/>
    <xf numFmtId="0" fontId="21" fillId="16" borderId="0" applyNumberFormat="0" applyBorder="0" applyAlignment="0" applyProtection="0"/>
    <xf numFmtId="0" fontId="14" fillId="4" borderId="0" applyNumberFormat="0" applyBorder="0" applyAlignment="0" applyProtection="0"/>
    <xf numFmtId="0" fontId="13" fillId="17" borderId="0" applyNumberFormat="0" applyBorder="0" applyAlignment="0" applyProtection="0"/>
    <xf numFmtId="0" fontId="21" fillId="18" borderId="0" applyNumberFormat="0" applyBorder="0" applyAlignment="0" applyProtection="0"/>
    <xf numFmtId="0" fontId="18" fillId="0" borderId="8" applyNumberFormat="0" applyFill="0" applyAlignment="0" applyProtection="0"/>
    <xf numFmtId="0" fontId="32" fillId="0" borderId="9" applyNumberFormat="0" applyFill="0" applyAlignment="0" applyProtection="0"/>
    <xf numFmtId="0" fontId="22" fillId="3" borderId="0" applyNumberFormat="0" applyBorder="0" applyAlignment="0" applyProtection="0"/>
    <xf numFmtId="0" fontId="17" fillId="19" borderId="0" applyNumberFormat="0" applyBorder="0" applyAlignment="0" applyProtection="0"/>
    <xf numFmtId="0" fontId="23" fillId="20" borderId="0" applyNumberFormat="0" applyBorder="0" applyAlignment="0" applyProtection="0"/>
    <xf numFmtId="0" fontId="14" fillId="16" borderId="0" applyNumberFormat="0" applyBorder="0" applyAlignment="0" applyProtection="0"/>
    <xf numFmtId="0" fontId="13" fillId="19" borderId="0" applyNumberFormat="0" applyBorder="0" applyAlignment="0" applyProtection="0"/>
    <xf numFmtId="0" fontId="14" fillId="18" borderId="0" applyNumberFormat="0" applyBorder="0" applyAlignment="0" applyProtection="0"/>
    <xf numFmtId="0" fontId="21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8" borderId="0" applyNumberFormat="0" applyBorder="0" applyAlignment="0" applyProtection="0"/>
    <xf numFmtId="0" fontId="15" fillId="5" borderId="6" applyNumberFormat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1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18" borderId="0" applyNumberFormat="0" applyBorder="0" applyAlignment="0" applyProtection="0"/>
    <xf numFmtId="0" fontId="21" fillId="4" borderId="0" applyNumberFormat="0" applyBorder="0" applyAlignment="0" applyProtection="0"/>
    <xf numFmtId="0" fontId="17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19" borderId="0" applyNumberFormat="0" applyBorder="0" applyAlignment="0" applyProtection="0"/>
    <xf numFmtId="0" fontId="23" fillId="20" borderId="0" applyNumberFormat="0" applyBorder="0" applyAlignment="0" applyProtection="0"/>
    <xf numFmtId="0" fontId="14" fillId="23" borderId="0" applyNumberFormat="0" applyBorder="0" applyAlignment="0" applyProtection="0"/>
    <xf numFmtId="0" fontId="21" fillId="5" borderId="0" applyNumberFormat="0" applyBorder="0" applyAlignment="0" applyProtection="0"/>
    <xf numFmtId="0" fontId="14" fillId="23" borderId="0" applyNumberFormat="0" applyBorder="0" applyAlignment="0" applyProtection="0"/>
    <xf numFmtId="0" fontId="21" fillId="5" borderId="0" applyNumberFormat="0" applyBorder="0" applyAlignment="0" applyProtection="0"/>
    <xf numFmtId="0" fontId="13" fillId="24" borderId="0" applyNumberFormat="0" applyBorder="0" applyAlignment="0" applyProtection="0"/>
    <xf numFmtId="0" fontId="14" fillId="7" borderId="0" applyNumberFormat="0" applyBorder="0" applyAlignment="0" applyProtection="0"/>
    <xf numFmtId="0" fontId="17" fillId="23" borderId="0" applyNumberFormat="0" applyBorder="0" applyAlignment="0" applyProtection="0"/>
    <xf numFmtId="0" fontId="14" fillId="3" borderId="0" applyNumberFormat="0" applyBorder="0" applyAlignment="0" applyProtection="0"/>
    <xf numFmtId="0" fontId="25" fillId="0" borderId="0">
      <alignment/>
      <protection/>
    </xf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21" borderId="0" applyNumberFormat="0" applyBorder="0" applyAlignment="0" applyProtection="0"/>
    <xf numFmtId="0" fontId="21" fillId="2" borderId="0" applyNumberFormat="0" applyBorder="0" applyAlignment="0" applyProtection="0"/>
    <xf numFmtId="0" fontId="17" fillId="21" borderId="0" applyNumberFormat="0" applyBorder="0" applyAlignment="0" applyProtection="0"/>
    <xf numFmtId="0" fontId="21" fillId="2" borderId="0" applyNumberFormat="0" applyBorder="0" applyAlignment="0" applyProtection="0"/>
    <xf numFmtId="0" fontId="17" fillId="21" borderId="0" applyNumberFormat="0" applyBorder="0" applyAlignment="0" applyProtection="0"/>
    <xf numFmtId="0" fontId="21" fillId="2" borderId="0" applyNumberFormat="0" applyBorder="0" applyAlignment="0" applyProtection="0"/>
    <xf numFmtId="0" fontId="17" fillId="22" borderId="0" applyNumberFormat="0" applyBorder="0" applyAlignment="0" applyProtection="0"/>
    <xf numFmtId="0" fontId="21" fillId="3" borderId="0" applyNumberFormat="0" applyBorder="0" applyAlignment="0" applyProtection="0"/>
    <xf numFmtId="0" fontId="17" fillId="22" borderId="0" applyNumberFormat="0" applyBorder="0" applyAlignment="0" applyProtection="0"/>
    <xf numFmtId="0" fontId="21" fillId="3" borderId="0" applyNumberFormat="0" applyBorder="0" applyAlignment="0" applyProtection="0"/>
    <xf numFmtId="0" fontId="17" fillId="22" borderId="0" applyNumberFormat="0" applyBorder="0" applyAlignment="0" applyProtection="0"/>
    <xf numFmtId="0" fontId="21" fillId="3" borderId="0" applyNumberFormat="0" applyBorder="0" applyAlignment="0" applyProtection="0"/>
    <xf numFmtId="0" fontId="14" fillId="18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7" fillId="4" borderId="1" applyNumberFormat="0" applyAlignment="0" applyProtection="0"/>
    <xf numFmtId="0" fontId="21" fillId="1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7" fillId="13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0">
      <alignment/>
      <protection/>
    </xf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0" fillId="0" borderId="5" applyNumberFormat="0" applyFill="0" applyAlignment="0" applyProtection="0"/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30" fillId="0" borderId="3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0" fillId="0" borderId="0">
      <alignment/>
      <protection/>
    </xf>
    <xf numFmtId="0" fontId="36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6" fillId="7" borderId="0" applyNumberFormat="0" applyBorder="0" applyAlignment="0" applyProtection="0"/>
    <xf numFmtId="0" fontId="34" fillId="3" borderId="0" applyNumberFormat="0" applyBorder="0" applyAlignment="0" applyProtection="0"/>
    <xf numFmtId="0" fontId="26" fillId="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3" borderId="0" applyNumberFormat="0" applyBorder="0" applyAlignment="0" applyProtection="0"/>
    <xf numFmtId="0" fontId="34" fillId="3" borderId="0" applyNumberFormat="0" applyBorder="0" applyAlignment="0" applyProtection="0"/>
    <xf numFmtId="0" fontId="22" fillId="3" borderId="0" applyNumberFormat="0" applyBorder="0" applyAlignment="0" applyProtection="0"/>
    <xf numFmtId="0" fontId="34" fillId="3" borderId="0" applyNumberFormat="0" applyBorder="0" applyAlignment="0" applyProtection="0"/>
    <xf numFmtId="0" fontId="32" fillId="0" borderId="9" applyNumberFormat="0" applyFill="0" applyAlignment="0" applyProtection="0"/>
    <xf numFmtId="0" fontId="35" fillId="15" borderId="7" applyNumberFormat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25" fillId="0" borderId="0">
      <alignment/>
      <protection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0" fillId="9" borderId="2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10" fillId="5" borderId="14" xfId="0" applyNumberFormat="1" applyFont="1" applyFill="1" applyBorder="1" applyAlignment="1">
      <alignment horizontal="center" vertical="center" wrapText="1"/>
    </xf>
    <xf numFmtId="176" fontId="10" fillId="5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着色 3_Sheet1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60% - 着色 6_Sheet1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40% - 强调文字颜色 6" xfId="79"/>
    <cellStyle name="20% - 着色 3" xfId="80"/>
    <cellStyle name="40% - 强调文字颜色 6 2" xfId="81"/>
    <cellStyle name="20% - 着色 3 2" xfId="82"/>
    <cellStyle name="60% - 强调文字颜色 6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1">
      <selection activeCell="C10" sqref="C10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5" customWidth="1"/>
    <col min="8" max="8" width="8.75390625" style="5" customWidth="1"/>
    <col min="9" max="9" width="7.125" style="5" customWidth="1"/>
    <col min="10" max="10" width="7.125" style="0" customWidth="1"/>
    <col min="11" max="11" width="7.125" style="5" customWidth="1"/>
    <col min="12" max="12" width="8.75390625" style="5" customWidth="1"/>
    <col min="13" max="13" width="9.00390625" style="5" customWidth="1"/>
    <col min="15" max="15" width="9.00390625" style="5" customWidth="1"/>
    <col min="16" max="16" width="8.75390625" style="5" customWidth="1"/>
    <col min="17" max="19" width="9.00390625" style="5" customWidth="1"/>
    <col min="20" max="20" width="8.75390625" style="5" customWidth="1"/>
    <col min="21" max="21" width="9.00390625" style="5" customWidth="1"/>
    <col min="23" max="23" width="9.00390625" style="5" customWidth="1"/>
    <col min="24" max="24" width="8.75390625" style="5" customWidth="1"/>
    <col min="25" max="25" width="7.625" style="5" customWidth="1"/>
    <col min="26" max="26" width="7.625" style="0" customWidth="1"/>
    <col min="27" max="27" width="7.625" style="5" customWidth="1"/>
    <col min="28" max="28" width="8.7539062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4"/>
    </row>
    <row r="3" spans="1:28" ht="42" customHeight="1">
      <c r="A3" s="8" t="s">
        <v>1</v>
      </c>
      <c r="B3" s="8"/>
      <c r="C3" s="8"/>
      <c r="D3" s="8"/>
      <c r="E3" s="8"/>
      <c r="F3" s="9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44.25" customHeight="1">
      <c r="A4" s="10" t="s">
        <v>3</v>
      </c>
      <c r="B4" s="11"/>
      <c r="C4" s="11"/>
      <c r="D4" s="12"/>
      <c r="E4" s="13" t="s">
        <v>4</v>
      </c>
      <c r="F4" s="13"/>
      <c r="G4" s="13"/>
      <c r="H4" s="13"/>
      <c r="I4" s="23" t="s">
        <v>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5"/>
    </row>
    <row r="5" spans="1:28" ht="41.25" customHeight="1">
      <c r="A5" s="14"/>
      <c r="B5" s="15"/>
      <c r="C5" s="15"/>
      <c r="D5" s="16"/>
      <c r="E5" s="13"/>
      <c r="F5" s="13"/>
      <c r="G5" s="13"/>
      <c r="H5" s="13"/>
      <c r="I5" s="10" t="s">
        <v>6</v>
      </c>
      <c r="J5" s="11"/>
      <c r="K5" s="11"/>
      <c r="L5" s="12"/>
      <c r="M5" s="10" t="s">
        <v>7</v>
      </c>
      <c r="N5" s="11"/>
      <c r="O5" s="11"/>
      <c r="P5" s="12"/>
      <c r="Q5" s="23" t="s">
        <v>8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35"/>
    </row>
    <row r="6" spans="1:28" ht="32.25" customHeight="1">
      <c r="A6" s="14"/>
      <c r="B6" s="15"/>
      <c r="C6" s="15"/>
      <c r="D6" s="16"/>
      <c r="E6" s="13"/>
      <c r="F6" s="13"/>
      <c r="G6" s="13"/>
      <c r="H6" s="13"/>
      <c r="I6" s="25"/>
      <c r="J6" s="26"/>
      <c r="K6" s="26"/>
      <c r="L6" s="27"/>
      <c r="M6" s="25"/>
      <c r="N6" s="26"/>
      <c r="O6" s="26"/>
      <c r="P6" s="27"/>
      <c r="Q6" s="29" t="s">
        <v>9</v>
      </c>
      <c r="R6" s="30"/>
      <c r="S6" s="30"/>
      <c r="T6" s="31"/>
      <c r="U6" s="29" t="s">
        <v>10</v>
      </c>
      <c r="V6" s="30"/>
      <c r="W6" s="30"/>
      <c r="X6" s="31"/>
      <c r="Y6" s="29" t="s">
        <v>11</v>
      </c>
      <c r="Z6" s="30"/>
      <c r="AA6" s="30"/>
      <c r="AB6" s="31"/>
    </row>
    <row r="7" spans="1:28" s="3" customFormat="1" ht="45" customHeight="1">
      <c r="A7" s="17" t="s">
        <v>12</v>
      </c>
      <c r="B7" s="17" t="s">
        <v>13</v>
      </c>
      <c r="C7" s="17" t="s">
        <v>14</v>
      </c>
      <c r="D7" s="17" t="s">
        <v>15</v>
      </c>
      <c r="E7" s="18" t="s">
        <v>12</v>
      </c>
      <c r="F7" s="18" t="s">
        <v>13</v>
      </c>
      <c r="G7" s="18" t="s">
        <v>14</v>
      </c>
      <c r="H7" s="18" t="s">
        <v>15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12</v>
      </c>
      <c r="N7" s="17" t="s">
        <v>13</v>
      </c>
      <c r="O7" s="17" t="s">
        <v>14</v>
      </c>
      <c r="P7" s="17" t="s">
        <v>15</v>
      </c>
      <c r="Q7" s="17" t="s">
        <v>12</v>
      </c>
      <c r="R7" s="17" t="s">
        <v>13</v>
      </c>
      <c r="S7" s="17" t="s">
        <v>14</v>
      </c>
      <c r="T7" s="17" t="s">
        <v>15</v>
      </c>
      <c r="U7" s="17" t="s">
        <v>12</v>
      </c>
      <c r="V7" s="17" t="s">
        <v>13</v>
      </c>
      <c r="W7" s="17" t="s">
        <v>14</v>
      </c>
      <c r="X7" s="17" t="s">
        <v>15</v>
      </c>
      <c r="Y7" s="17" t="s">
        <v>12</v>
      </c>
      <c r="Z7" s="17" t="s">
        <v>13</v>
      </c>
      <c r="AA7" s="17" t="s">
        <v>14</v>
      </c>
      <c r="AB7" s="17" t="s">
        <v>15</v>
      </c>
    </row>
    <row r="8" spans="1:28" s="4" customFormat="1" ht="57" customHeight="1">
      <c r="A8" s="19">
        <v>4</v>
      </c>
      <c r="B8" s="19">
        <v>5</v>
      </c>
      <c r="C8" s="19">
        <v>0.7</v>
      </c>
      <c r="D8" s="20">
        <f>B8/C8*100-100</f>
        <v>614.2857142857143</v>
      </c>
      <c r="E8" s="19">
        <f>I8+M8+Q8+Y8</f>
        <v>4.8</v>
      </c>
      <c r="F8" s="19">
        <f>J8+N8+R8</f>
        <v>0.5</v>
      </c>
      <c r="G8" s="19">
        <f>K8+O8+S8</f>
        <v>0.3</v>
      </c>
      <c r="H8" s="20">
        <f>F8/G8*100-100</f>
        <v>66.66666666666669</v>
      </c>
      <c r="I8" s="20">
        <v>0</v>
      </c>
      <c r="J8" s="28">
        <v>0</v>
      </c>
      <c r="K8" s="28">
        <v>0</v>
      </c>
      <c r="L8" s="20" t="e">
        <f>J8/K8*100-100</f>
        <v>#DIV/0!</v>
      </c>
      <c r="M8" s="20">
        <v>4.8</v>
      </c>
      <c r="N8" s="28">
        <v>0.5</v>
      </c>
      <c r="O8" s="28">
        <v>0.3</v>
      </c>
      <c r="P8" s="20">
        <f>N8/O8*100-100</f>
        <v>66.66666666666669</v>
      </c>
      <c r="Q8" s="20">
        <f>U8+Y8</f>
        <v>0</v>
      </c>
      <c r="R8" s="20">
        <f>V8+Z8</f>
        <v>0</v>
      </c>
      <c r="S8" s="32">
        <f>W8+AA8</f>
        <v>0</v>
      </c>
      <c r="T8" s="33" t="e">
        <f>R8/S8*100-100</f>
        <v>#DIV/0!</v>
      </c>
      <c r="U8" s="33">
        <v>0</v>
      </c>
      <c r="V8" s="33">
        <v>0</v>
      </c>
      <c r="W8" s="33">
        <v>0</v>
      </c>
      <c r="X8" s="33" t="e">
        <f>V8/W8*100-100</f>
        <v>#DIV/0!</v>
      </c>
      <c r="Y8" s="33">
        <v>0</v>
      </c>
      <c r="Z8" s="33">
        <v>0</v>
      </c>
      <c r="AA8" s="33">
        <v>0</v>
      </c>
      <c r="AB8" s="33" t="e">
        <f>Z8/AA8*100-100</f>
        <v>#DIV/0!</v>
      </c>
    </row>
    <row r="9" spans="7:15" ht="18.75">
      <c r="G9" s="21"/>
      <c r="H9" s="22"/>
      <c r="I9" s="22"/>
      <c r="O9" s="5" t="s">
        <v>16</v>
      </c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I5:L6"/>
    <mergeCell ref="M5:P6"/>
    <mergeCell ref="A4:D6"/>
    <mergeCell ref="E4:H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N16" sqref="N16"/>
    </sheetView>
  </sheetViews>
  <sheetFormatPr defaultColWidth="9.00390625" defaultRowHeight="14.25"/>
  <cols>
    <col min="4" max="4" width="10.625" style="0" customWidth="1"/>
    <col min="5" max="5" width="10.375" style="0" customWidth="1"/>
    <col min="6" max="13" width="9.00390625" style="0" hidden="1" customWidth="1"/>
  </cols>
  <sheetData>
    <row r="1" spans="2:14" ht="14.25"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</row>
    <row r="3" spans="1:14" ht="14.25">
      <c r="A3" t="s">
        <v>3</v>
      </c>
      <c r="D3">
        <f>1017+1500+5900</f>
        <v>8417</v>
      </c>
      <c r="N3">
        <f aca="true" t="shared" si="0" ref="N3:N8">SUM(B3:M3)</f>
        <v>8417</v>
      </c>
    </row>
    <row r="4" ht="14.25">
      <c r="N4">
        <f t="shared" si="0"/>
        <v>0</v>
      </c>
    </row>
    <row r="5" spans="1:14" ht="14.25">
      <c r="A5" t="s">
        <v>31</v>
      </c>
      <c r="B5">
        <v>1200</v>
      </c>
      <c r="C5">
        <f>895+715</f>
        <v>1610</v>
      </c>
      <c r="D5">
        <f>980+898</f>
        <v>1878</v>
      </c>
      <c r="E5">
        <f>750+667+2147</f>
        <v>3564</v>
      </c>
      <c r="N5">
        <f t="shared" si="0"/>
        <v>8252</v>
      </c>
    </row>
    <row r="6" ht="14.25">
      <c r="N6">
        <f t="shared" si="0"/>
        <v>0</v>
      </c>
    </row>
    <row r="7" ht="14.25">
      <c r="N7">
        <f t="shared" si="0"/>
        <v>0</v>
      </c>
    </row>
    <row r="8" spans="1:14" ht="14.25">
      <c r="A8" t="s">
        <v>32</v>
      </c>
      <c r="B8">
        <f>800+2427.15+1400+2294+1477</f>
        <v>8398.15</v>
      </c>
      <c r="D8">
        <f>1975+900</f>
        <v>2875</v>
      </c>
      <c r="E8">
        <f>6000+1430</f>
        <v>7430</v>
      </c>
      <c r="N8">
        <f t="shared" si="0"/>
        <v>18703.15</v>
      </c>
    </row>
    <row r="13" spans="1:2" ht="14.25">
      <c r="A13" s="2" t="s">
        <v>33</v>
      </c>
      <c r="B13" s="2"/>
    </row>
    <row r="14" spans="1:2" ht="14.25">
      <c r="A14" s="2" t="s">
        <v>3</v>
      </c>
      <c r="B14" s="2">
        <v>0</v>
      </c>
    </row>
    <row r="15" spans="1:2" ht="14.25">
      <c r="A15" s="2"/>
      <c r="B15" s="2"/>
    </row>
    <row r="16" spans="1:2" ht="14.25">
      <c r="A16" s="2" t="s">
        <v>31</v>
      </c>
      <c r="B16" s="2" t="s">
        <v>34</v>
      </c>
    </row>
    <row r="17" spans="1:2" ht="14.25">
      <c r="A17" s="2"/>
      <c r="B17" s="2"/>
    </row>
    <row r="18" spans="1:2" ht="14.25">
      <c r="A18" s="2"/>
      <c r="B18" s="2"/>
    </row>
    <row r="19" spans="1:2" ht="14.25">
      <c r="A19" s="2" t="s">
        <v>32</v>
      </c>
      <c r="B19" s="2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扬</cp:lastModifiedBy>
  <cp:lastPrinted>2019-02-14T10:06:06Z</cp:lastPrinted>
  <dcterms:created xsi:type="dcterms:W3CDTF">2013-06-17T06:59:11Z</dcterms:created>
  <dcterms:modified xsi:type="dcterms:W3CDTF">2022-05-06T02:52:35Z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3694A0DC3DDE45A99B7362B0B64B1906</vt:lpwstr>
  </property>
</Properties>
</file>